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1\41-21 גשר עמק ברכה\הודעת הבהרה 8\"/>
    </mc:Choice>
  </mc:AlternateContent>
  <xr:revisionPtr revIDLastSave="0" documentId="13_ncr:1_{DDCEF8C3-7C82-4B4B-B21C-29DED2AEF6CA}" xr6:coauthVersionLast="47" xr6:coauthVersionMax="47" xr10:uidLastSave="{00000000-0000-0000-0000-000000000000}"/>
  <bookViews>
    <workbookView xWindow="-110" yWindow="-110" windowWidth="19420" windowHeight="10420" xr2:uid="{E6420315-D13B-4411-9A00-7843B7C042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0" i="1"/>
  <c r="F16" i="1"/>
  <c r="F18" i="1"/>
  <c r="F20" i="1"/>
  <c r="F22" i="1"/>
  <c r="F24" i="1"/>
  <c r="F26" i="1"/>
  <c r="F2" i="1"/>
  <c r="F4" i="1"/>
  <c r="F6" i="1"/>
  <c r="F8" i="1"/>
  <c r="F10" i="1"/>
  <c r="F12" i="1"/>
  <c r="B34" i="1"/>
  <c r="F14" i="1" l="1"/>
  <c r="F28" i="1"/>
  <c r="F29" i="1"/>
  <c r="F34" i="1" l="1"/>
</calcChain>
</file>

<file path=xl/sharedStrings.xml><?xml version="1.0" encoding="utf-8"?>
<sst xmlns="http://schemas.openxmlformats.org/spreadsheetml/2006/main" count="70" uniqueCount="27">
  <si>
    <t>פרק</t>
  </si>
  <si>
    <t>פרק 02 - עבודות בטון באתר</t>
  </si>
  <si>
    <t>פרק 05 - עבודות איטום</t>
  </si>
  <si>
    <t>פרק 08 - מתקני חשמל ובקרה</t>
  </si>
  <si>
    <t>פרק 09 - עבודות טיח</t>
  </si>
  <si>
    <t>פרק 18 - תשתיות תקשורת</t>
  </si>
  <si>
    <t>פרק 23 - ביסוס עמוק כלונסאות קדוחים וקירות בסיס</t>
  </si>
  <si>
    <t>פרק 40 - עבודות פיתוח ושיקום נופי</t>
  </si>
  <si>
    <t>פרק 41 - עבודות גינון והשקייה</t>
  </si>
  <si>
    <t>פרק 51 - עבודות סלילה</t>
  </si>
  <si>
    <t>פרק 57 - מערכות ביוב ואספקת מים</t>
  </si>
  <si>
    <t>פרק 71 - מתרסים להנחתת רעש - אקוסטיקה וקירות אקוסטים</t>
  </si>
  <si>
    <t>סה"כ (ללא מע"מ)</t>
  </si>
  <si>
    <t>אחוז הנחה מוצע</t>
  </si>
  <si>
    <t>לא נדרשת הנחה</t>
  </si>
  <si>
    <t>סה"כ לאחר הנחה</t>
  </si>
  <si>
    <t>פרק 06 - נגרות ומסגרות אומן</t>
  </si>
  <si>
    <t>פרק 19 - מבני פלדה</t>
  </si>
  <si>
    <t>פרק 61 - רמזורים</t>
  </si>
  <si>
    <t xml:space="preserve">פרק 69 - עבודות משלימות בגשרים </t>
  </si>
  <si>
    <t>סה"כ</t>
  </si>
  <si>
    <t xml:space="preserve">אחוז הנחה </t>
  </si>
  <si>
    <t>אחוז תוספת ("הנחה שלילית")</t>
  </si>
  <si>
    <t>פרק 60.01 - הקצבים ועבודת רג'י</t>
  </si>
  <si>
    <t>פרק 60.02 - עבודות נוספות</t>
  </si>
  <si>
    <t>נדרש להקליד אחוז הנחה לפרק, או - תוספת ("הנחה שלילית") של עד 5%.</t>
  </si>
  <si>
    <r>
      <t xml:space="preserve">נדרש להקליד אחוז הנחה לפרק, </t>
    </r>
    <r>
      <rPr>
        <u/>
        <sz val="11"/>
        <color theme="1"/>
        <rFont val="Calibri"/>
        <family val="2"/>
        <scheme val="minor"/>
      </rPr>
      <t>או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charset val="177"/>
        <scheme val="minor"/>
      </rPr>
      <t xml:space="preserve"> תוספת ("הנחה שלילית") של עד 10%.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</si>
</sst>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₪-40D]\ * #,##0.00_ ;_ [$₪-40D]\ * \-#,##0.00_ ;_ [$₪-40D]\ * &quot;-&quot;??_ ;_ @_ "/>
  </numFmts>
  <fonts count="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10" fontId="0" fillId="0" borderId="1" xfId="1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 applyProtection="1"/>
    <xf numFmtId="4" fontId="3" fillId="0" borderId="9" xfId="0" applyNumberFormat="1" applyFont="1" applyBorder="1" applyAlignment="1" applyProtection="1">
      <alignment horizontal="center" vertical="center" wrapText="1"/>
    </xf>
    <xf numFmtId="164" fontId="3" fillId="0" borderId="9" xfId="0" applyNumberFormat="1" applyFont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 applyProtection="1">
      <protection locked="0"/>
    </xf>
    <xf numFmtId="10" fontId="3" fillId="0" borderId="1" xfId="1" applyNumberFormat="1" applyFont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 wrapText="1"/>
    </xf>
    <xf numFmtId="4" fontId="3" fillId="0" borderId="16" xfId="0" applyNumberFormat="1" applyFont="1" applyBorder="1" applyAlignment="1" applyProtection="1">
      <alignment horizontal="center" vertical="center" wrapText="1"/>
      <protection locked="0"/>
    </xf>
    <xf numFmtId="4" fontId="3" fillId="0" borderId="10" xfId="0" applyNumberFormat="1" applyFont="1" applyBorder="1" applyAlignment="1" applyProtection="1">
      <alignment horizontal="center" vertical="center" wrapText="1"/>
      <protection locked="0"/>
    </xf>
    <xf numFmtId="4" fontId="3" fillId="0" borderId="17" xfId="0" applyNumberFormat="1" applyFont="1" applyBorder="1" applyAlignment="1" applyProtection="1">
      <alignment horizontal="center" vertical="center" wrapText="1"/>
      <protection locked="0"/>
    </xf>
    <xf numFmtId="10" fontId="0" fillId="0" borderId="1" xfId="1" applyNumberFormat="1" applyFont="1" applyBorder="1" applyAlignment="1" applyProtection="1">
      <alignment horizontal="center" vertical="center" wrapText="1"/>
      <protection locked="0"/>
    </xf>
    <xf numFmtId="10" fontId="0" fillId="0" borderId="2" xfId="1" applyNumberFormat="1" applyFont="1" applyBorder="1" applyAlignment="1" applyProtection="1">
      <alignment horizontal="center" vertical="center" wrapText="1"/>
      <protection locked="0"/>
    </xf>
    <xf numFmtId="10" fontId="0" fillId="0" borderId="5" xfId="1" applyNumberFormat="1" applyFont="1" applyBorder="1" applyAlignment="1" applyProtection="1">
      <alignment horizontal="center" vertical="center" wrapText="1"/>
    </xf>
    <xf numFmtId="10" fontId="0" fillId="0" borderId="8" xfId="1" applyNumberFormat="1" applyFont="1" applyBorder="1" applyAlignment="1" applyProtection="1">
      <alignment horizontal="center" vertical="center" wrapText="1"/>
    </xf>
    <xf numFmtId="10" fontId="0" fillId="0" borderId="6" xfId="1" applyNumberFormat="1" applyFont="1" applyBorder="1" applyAlignment="1" applyProtection="1">
      <alignment horizontal="center" vertical="center" wrapText="1"/>
    </xf>
    <xf numFmtId="10" fontId="0" fillId="0" borderId="3" xfId="1" applyNumberFormat="1" applyFont="1" applyBorder="1" applyAlignment="1" applyProtection="1">
      <alignment horizontal="center" vertical="center" wrapText="1"/>
    </xf>
    <xf numFmtId="10" fontId="0" fillId="0" borderId="7" xfId="1" applyNumberFormat="1" applyFont="1" applyBorder="1" applyAlignment="1" applyProtection="1">
      <alignment horizontal="center" vertical="center" wrapText="1"/>
    </xf>
    <xf numFmtId="10" fontId="0" fillId="0" borderId="4" xfId="1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4" fontId="3" fillId="0" borderId="14" xfId="0" applyNumberFormat="1" applyFont="1" applyBorder="1" applyAlignment="1" applyProtection="1">
      <alignment horizontal="center" vertical="center" wrapText="1"/>
    </xf>
    <xf numFmtId="4" fontId="3" fillId="0" borderId="15" xfId="0" applyNumberFormat="1" applyFont="1" applyBorder="1" applyAlignment="1" applyProtection="1">
      <alignment horizontal="center" vertical="center" wrapText="1"/>
    </xf>
    <xf numFmtId="10" fontId="0" fillId="0" borderId="20" xfId="1" applyNumberFormat="1" applyFont="1" applyBorder="1" applyAlignment="1" applyProtection="1">
      <alignment horizontal="center" vertical="center" wrapText="1"/>
      <protection locked="0"/>
    </xf>
    <xf numFmtId="4" fontId="3" fillId="0" borderId="19" xfId="0" applyNumberFormat="1" applyFont="1" applyBorder="1" applyAlignment="1" applyProtection="1">
      <alignment horizontal="center" vertical="center" wrapText="1" readingOrder="2"/>
    </xf>
    <xf numFmtId="4" fontId="3" fillId="0" borderId="15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/>
    </xf>
    <xf numFmtId="10" fontId="0" fillId="0" borderId="6" xfId="1" applyNumberFormat="1" applyFont="1" applyBorder="1" applyAlignment="1" applyProtection="1">
      <alignment horizontal="center" vertical="center" wrapText="1"/>
      <protection locked="0"/>
    </xf>
    <xf numFmtId="10" fontId="0" fillId="0" borderId="21" xfId="1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</xf>
    <xf numFmtId="164" fontId="3" fillId="0" borderId="22" xfId="0" applyNumberFormat="1" applyFont="1" applyBorder="1" applyAlignment="1" applyProtection="1">
      <alignment horizontal="center" vertical="center" wrapText="1"/>
    </xf>
    <xf numFmtId="4" fontId="3" fillId="0" borderId="8" xfId="0" applyNumberFormat="1" applyFont="1" applyBorder="1" applyAlignment="1" applyProtection="1">
      <alignment horizontal="center" vertical="center" wrapText="1"/>
    </xf>
    <xf numFmtId="4" fontId="3" fillId="0" borderId="22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3AFF-F230-4456-8CB7-075998D6CE3C}">
  <dimension ref="A1:F34"/>
  <sheetViews>
    <sheetView rightToLeft="1" tabSelected="1" topLeftCell="A21" zoomScale="60" zoomScaleNormal="60" workbookViewId="0">
      <selection activeCell="E25" sqref="E25"/>
    </sheetView>
  </sheetViews>
  <sheetFormatPr defaultColWidth="9.08984375" defaultRowHeight="14.5" x14ac:dyDescent="0.35"/>
  <cols>
    <col min="1" max="2" width="45" style="2" customWidth="1"/>
    <col min="3" max="3" width="57" style="9" customWidth="1"/>
    <col min="4" max="4" width="10.36328125" style="9" customWidth="1"/>
    <col min="5" max="5" width="10.6328125" style="9" customWidth="1"/>
    <col min="6" max="6" width="37.54296875" style="2" customWidth="1"/>
    <col min="7" max="7" width="12.6328125" style="2" bestFit="1" customWidth="1"/>
    <col min="8" max="8" width="11.36328125" style="2" bestFit="1" customWidth="1"/>
    <col min="9" max="16384" width="9.08984375" style="2"/>
  </cols>
  <sheetData>
    <row r="1" spans="1:6" ht="15" thickBot="1" x14ac:dyDescent="0.4">
      <c r="A1" s="3" t="s">
        <v>0</v>
      </c>
      <c r="B1" s="3" t="s">
        <v>20</v>
      </c>
      <c r="C1" s="13" t="s">
        <v>13</v>
      </c>
      <c r="D1" s="14"/>
      <c r="E1" s="15"/>
      <c r="F1" s="3" t="s">
        <v>15</v>
      </c>
    </row>
    <row r="2" spans="1:6" ht="58" x14ac:dyDescent="0.35">
      <c r="A2" s="29" t="s">
        <v>1</v>
      </c>
      <c r="B2" s="31">
        <v>4172282</v>
      </c>
      <c r="C2" s="28" t="s">
        <v>25</v>
      </c>
      <c r="D2" s="10" t="s">
        <v>22</v>
      </c>
      <c r="E2" s="10" t="s">
        <v>21</v>
      </c>
      <c r="F2" s="11">
        <f t="shared" ref="F2" si="0">B2+(D3*B2)-(E3*B2)</f>
        <v>4172282</v>
      </c>
    </row>
    <row r="3" spans="1:6" x14ac:dyDescent="0.35">
      <c r="A3" s="30"/>
      <c r="B3" s="25"/>
      <c r="C3" s="17"/>
      <c r="D3" s="1">
        <v>0</v>
      </c>
      <c r="E3" s="1">
        <v>0</v>
      </c>
      <c r="F3" s="12"/>
    </row>
    <row r="4" spans="1:6" ht="43.5" customHeight="1" x14ac:dyDescent="0.35">
      <c r="A4" s="26" t="s">
        <v>2</v>
      </c>
      <c r="B4" s="24">
        <v>299688</v>
      </c>
      <c r="C4" s="16" t="s">
        <v>25</v>
      </c>
      <c r="D4" s="10" t="s">
        <v>22</v>
      </c>
      <c r="E4" s="10" t="s">
        <v>21</v>
      </c>
      <c r="F4" s="11">
        <f t="shared" ref="F4" si="1">B4+(D5*B4)-(E5*B4)</f>
        <v>299688</v>
      </c>
    </row>
    <row r="5" spans="1:6" x14ac:dyDescent="0.35">
      <c r="A5" s="27"/>
      <c r="B5" s="25"/>
      <c r="C5" s="17"/>
      <c r="D5" s="1">
        <v>0</v>
      </c>
      <c r="E5" s="1">
        <v>0</v>
      </c>
      <c r="F5" s="12"/>
    </row>
    <row r="6" spans="1:6" ht="43.5" customHeight="1" x14ac:dyDescent="0.35">
      <c r="A6" s="26" t="s">
        <v>16</v>
      </c>
      <c r="B6" s="24">
        <v>8070910</v>
      </c>
      <c r="C6" s="16" t="s">
        <v>25</v>
      </c>
      <c r="D6" s="10" t="s">
        <v>22</v>
      </c>
      <c r="E6" s="10" t="s">
        <v>21</v>
      </c>
      <c r="F6" s="11">
        <f t="shared" ref="F6" si="2">B6+(D7*B6)-(E7*B6)</f>
        <v>8070910</v>
      </c>
    </row>
    <row r="7" spans="1:6" x14ac:dyDescent="0.35">
      <c r="A7" s="27"/>
      <c r="B7" s="25"/>
      <c r="C7" s="17"/>
      <c r="D7" s="1">
        <v>0</v>
      </c>
      <c r="E7" s="1">
        <v>0</v>
      </c>
      <c r="F7" s="12"/>
    </row>
    <row r="8" spans="1:6" ht="43.5" customHeight="1" x14ac:dyDescent="0.35">
      <c r="A8" s="26" t="s">
        <v>3</v>
      </c>
      <c r="B8" s="24">
        <v>4395420</v>
      </c>
      <c r="C8" s="16" t="s">
        <v>25</v>
      </c>
      <c r="D8" s="10" t="s">
        <v>22</v>
      </c>
      <c r="E8" s="10" t="s">
        <v>21</v>
      </c>
      <c r="F8" s="11">
        <f t="shared" ref="F8" si="3">B8+(D9*B8)-(E9*B8)</f>
        <v>4395420</v>
      </c>
    </row>
    <row r="9" spans="1:6" x14ac:dyDescent="0.35">
      <c r="A9" s="27"/>
      <c r="B9" s="25"/>
      <c r="C9" s="17"/>
      <c r="D9" s="1">
        <v>0</v>
      </c>
      <c r="E9" s="1">
        <v>0</v>
      </c>
      <c r="F9" s="12"/>
    </row>
    <row r="10" spans="1:6" ht="43.5" customHeight="1" x14ac:dyDescent="0.35">
      <c r="A10" s="26" t="s">
        <v>4</v>
      </c>
      <c r="B10" s="24">
        <v>31050</v>
      </c>
      <c r="C10" s="16" t="s">
        <v>25</v>
      </c>
      <c r="D10" s="10" t="s">
        <v>22</v>
      </c>
      <c r="E10" s="10" t="s">
        <v>21</v>
      </c>
      <c r="F10" s="11">
        <f t="shared" ref="F10" si="4">B10+(D11*B10)-(E11*B10)</f>
        <v>31050</v>
      </c>
    </row>
    <row r="11" spans="1:6" x14ac:dyDescent="0.35">
      <c r="A11" s="27"/>
      <c r="B11" s="25"/>
      <c r="C11" s="17"/>
      <c r="D11" s="1">
        <v>0</v>
      </c>
      <c r="E11" s="1">
        <v>0</v>
      </c>
      <c r="F11" s="12"/>
    </row>
    <row r="12" spans="1:6" ht="43.5" customHeight="1" x14ac:dyDescent="0.35">
      <c r="A12" s="26" t="s">
        <v>5</v>
      </c>
      <c r="B12" s="24">
        <v>131370</v>
      </c>
      <c r="C12" s="16" t="s">
        <v>25</v>
      </c>
      <c r="D12" s="10" t="s">
        <v>22</v>
      </c>
      <c r="E12" s="10" t="s">
        <v>21</v>
      </c>
      <c r="F12" s="11">
        <f t="shared" ref="F12" si="5">B12+(D13*B12)-(E13*B12)</f>
        <v>131370</v>
      </c>
    </row>
    <row r="13" spans="1:6" x14ac:dyDescent="0.35">
      <c r="A13" s="27"/>
      <c r="B13" s="25"/>
      <c r="C13" s="17"/>
      <c r="D13" s="1">
        <v>0</v>
      </c>
      <c r="E13" s="1">
        <v>0</v>
      </c>
      <c r="F13" s="12"/>
    </row>
    <row r="14" spans="1:6" ht="43.5" x14ac:dyDescent="0.35">
      <c r="A14" s="26" t="s">
        <v>17</v>
      </c>
      <c r="B14" s="24">
        <v>38888855.079999998</v>
      </c>
      <c r="C14" s="16" t="s">
        <v>26</v>
      </c>
      <c r="D14" s="10" t="s">
        <v>22</v>
      </c>
      <c r="E14" s="10" t="s">
        <v>21</v>
      </c>
      <c r="F14" s="11">
        <f>B14+(D15*B14)-(E15*B14)</f>
        <v>38888855.079999998</v>
      </c>
    </row>
    <row r="15" spans="1:6" ht="19.5" customHeight="1" x14ac:dyDescent="0.35">
      <c r="A15" s="27"/>
      <c r="B15" s="25"/>
      <c r="C15" s="17"/>
      <c r="D15" s="1">
        <v>0</v>
      </c>
      <c r="E15" s="1">
        <v>0</v>
      </c>
      <c r="F15" s="12"/>
    </row>
    <row r="16" spans="1:6" ht="43.5" customHeight="1" x14ac:dyDescent="0.35">
      <c r="A16" s="26" t="s">
        <v>6</v>
      </c>
      <c r="B16" s="24">
        <v>1850496</v>
      </c>
      <c r="C16" s="16" t="s">
        <v>25</v>
      </c>
      <c r="D16" s="10" t="s">
        <v>22</v>
      </c>
      <c r="E16" s="10" t="s">
        <v>21</v>
      </c>
      <c r="F16" s="11">
        <f t="shared" ref="F16" si="6">B16+(D17*B16)-(E17*B16)</f>
        <v>1850496</v>
      </c>
    </row>
    <row r="17" spans="1:6" x14ac:dyDescent="0.35">
      <c r="A17" s="27"/>
      <c r="B17" s="25"/>
      <c r="C17" s="17"/>
      <c r="D17" s="1">
        <v>0</v>
      </c>
      <c r="E17" s="1">
        <v>0</v>
      </c>
      <c r="F17" s="12"/>
    </row>
    <row r="18" spans="1:6" ht="43.5" customHeight="1" x14ac:dyDescent="0.35">
      <c r="A18" s="26" t="s">
        <v>7</v>
      </c>
      <c r="B18" s="24">
        <v>586870</v>
      </c>
      <c r="C18" s="16" t="s">
        <v>25</v>
      </c>
      <c r="D18" s="10" t="s">
        <v>22</v>
      </c>
      <c r="E18" s="10" t="s">
        <v>21</v>
      </c>
      <c r="F18" s="11">
        <f t="shared" ref="F18" si="7">B18+(D19*B18)-(E19*B18)</f>
        <v>586870</v>
      </c>
    </row>
    <row r="19" spans="1:6" x14ac:dyDescent="0.35">
      <c r="A19" s="27"/>
      <c r="B19" s="25"/>
      <c r="C19" s="17"/>
      <c r="D19" s="1">
        <v>0</v>
      </c>
      <c r="E19" s="1">
        <v>0</v>
      </c>
      <c r="F19" s="12"/>
    </row>
    <row r="20" spans="1:6" ht="43.5" customHeight="1" x14ac:dyDescent="0.35">
      <c r="A20" s="26" t="s">
        <v>8</v>
      </c>
      <c r="B20" s="24">
        <v>81133.600000000006</v>
      </c>
      <c r="C20" s="16" t="s">
        <v>25</v>
      </c>
      <c r="D20" s="10" t="s">
        <v>22</v>
      </c>
      <c r="E20" s="10" t="s">
        <v>21</v>
      </c>
      <c r="F20" s="11">
        <f t="shared" ref="F20" si="8">B20+(D21*B20)-(E21*B20)</f>
        <v>81133.600000000006</v>
      </c>
    </row>
    <row r="21" spans="1:6" x14ac:dyDescent="0.35">
      <c r="A21" s="27"/>
      <c r="B21" s="25"/>
      <c r="C21" s="17"/>
      <c r="D21" s="1">
        <v>0</v>
      </c>
      <c r="E21" s="1">
        <v>0</v>
      </c>
      <c r="F21" s="12"/>
    </row>
    <row r="22" spans="1:6" ht="43.5" customHeight="1" x14ac:dyDescent="0.35">
      <c r="A22" s="26" t="s">
        <v>9</v>
      </c>
      <c r="B22" s="24">
        <v>1791123</v>
      </c>
      <c r="C22" s="16" t="s">
        <v>25</v>
      </c>
      <c r="D22" s="10" t="s">
        <v>22</v>
      </c>
      <c r="E22" s="10" t="s">
        <v>21</v>
      </c>
      <c r="F22" s="11">
        <f t="shared" ref="F22" si="9">B22+(D23*B22)-(E23*B22)</f>
        <v>1791123</v>
      </c>
    </row>
    <row r="23" spans="1:6" x14ac:dyDescent="0.35">
      <c r="A23" s="27"/>
      <c r="B23" s="25"/>
      <c r="C23" s="17"/>
      <c r="D23" s="1">
        <v>0</v>
      </c>
      <c r="E23" s="1">
        <v>0</v>
      </c>
      <c r="F23" s="12"/>
    </row>
    <row r="24" spans="1:6" ht="43.5" customHeight="1" x14ac:dyDescent="0.35">
      <c r="A24" s="26" t="s">
        <v>10</v>
      </c>
      <c r="B24" s="24">
        <v>633512</v>
      </c>
      <c r="C24" s="16" t="s">
        <v>25</v>
      </c>
      <c r="D24" s="10" t="s">
        <v>22</v>
      </c>
      <c r="E24" s="10" t="s">
        <v>21</v>
      </c>
      <c r="F24" s="11">
        <f t="shared" ref="F24" si="10">B24+(D25*B24)-(E25*B24)</f>
        <v>633512</v>
      </c>
    </row>
    <row r="25" spans="1:6" x14ac:dyDescent="0.35">
      <c r="A25" s="27"/>
      <c r="B25" s="25"/>
      <c r="C25" s="17"/>
      <c r="D25" s="1">
        <v>0</v>
      </c>
      <c r="E25" s="1">
        <v>0</v>
      </c>
      <c r="F25" s="12"/>
    </row>
    <row r="26" spans="1:6" ht="43.5" customHeight="1" x14ac:dyDescent="0.35">
      <c r="A26" s="26" t="s">
        <v>23</v>
      </c>
      <c r="B26" s="24">
        <v>2563050</v>
      </c>
      <c r="C26" s="16" t="s">
        <v>25</v>
      </c>
      <c r="D26" s="10" t="s">
        <v>22</v>
      </c>
      <c r="E26" s="10" t="s">
        <v>21</v>
      </c>
      <c r="F26" s="11">
        <f t="shared" ref="F26" si="11">B26+(D27*B26)-(E27*B26)</f>
        <v>2563050</v>
      </c>
    </row>
    <row r="27" spans="1:6" x14ac:dyDescent="0.35">
      <c r="A27" s="27"/>
      <c r="B27" s="25"/>
      <c r="C27" s="17"/>
      <c r="D27" s="1">
        <v>0</v>
      </c>
      <c r="E27" s="1">
        <v>0</v>
      </c>
      <c r="F27" s="12"/>
    </row>
    <row r="28" spans="1:6" x14ac:dyDescent="0.35">
      <c r="A28" s="6" t="s">
        <v>24</v>
      </c>
      <c r="B28" s="8">
        <v>347000</v>
      </c>
      <c r="C28" s="21" t="s">
        <v>14</v>
      </c>
      <c r="D28" s="22"/>
      <c r="E28" s="23"/>
      <c r="F28" s="7">
        <f t="shared" ref="F28:F29" si="12">B28-(D28*B28)</f>
        <v>347000</v>
      </c>
    </row>
    <row r="29" spans="1:6" x14ac:dyDescent="0.35">
      <c r="A29" s="6" t="s">
        <v>18</v>
      </c>
      <c r="B29" s="8">
        <v>1200000</v>
      </c>
      <c r="C29" s="18" t="s">
        <v>14</v>
      </c>
      <c r="D29" s="19"/>
      <c r="E29" s="20"/>
      <c r="F29" s="7">
        <f t="shared" si="12"/>
        <v>1200000</v>
      </c>
    </row>
    <row r="30" spans="1:6" ht="43.5" customHeight="1" x14ac:dyDescent="0.35">
      <c r="A30" s="26" t="s">
        <v>19</v>
      </c>
      <c r="B30" s="24">
        <v>737300</v>
      </c>
      <c r="C30" s="16" t="s">
        <v>25</v>
      </c>
      <c r="D30" s="10" t="s">
        <v>22</v>
      </c>
      <c r="E30" s="10" t="s">
        <v>21</v>
      </c>
      <c r="F30" s="11">
        <f>B30+(D31*B30)-(E31*B30)</f>
        <v>737300</v>
      </c>
    </row>
    <row r="31" spans="1:6" x14ac:dyDescent="0.35">
      <c r="A31" s="27"/>
      <c r="B31" s="25"/>
      <c r="C31" s="17"/>
      <c r="D31" s="1">
        <v>0</v>
      </c>
      <c r="E31" s="1">
        <v>0</v>
      </c>
      <c r="F31" s="12"/>
    </row>
    <row r="32" spans="1:6" ht="43.5" customHeight="1" x14ac:dyDescent="0.35">
      <c r="A32" s="36" t="s">
        <v>11</v>
      </c>
      <c r="B32" s="34">
        <v>19320</v>
      </c>
      <c r="C32" s="32" t="s">
        <v>25</v>
      </c>
      <c r="D32" s="10" t="s">
        <v>22</v>
      </c>
      <c r="E32" s="10" t="s">
        <v>21</v>
      </c>
      <c r="F32" s="11">
        <f>B32+(D33*B32)-(E33*B32)</f>
        <v>19320</v>
      </c>
    </row>
    <row r="33" spans="1:6" ht="15" thickBot="1" x14ac:dyDescent="0.4">
      <c r="A33" s="37"/>
      <c r="B33" s="35"/>
      <c r="C33" s="33"/>
      <c r="D33" s="1">
        <v>0</v>
      </c>
      <c r="E33" s="1">
        <v>0</v>
      </c>
      <c r="F33" s="12"/>
    </row>
    <row r="34" spans="1:6" ht="15" thickBot="1" x14ac:dyDescent="0.4">
      <c r="A34" s="3" t="s">
        <v>12</v>
      </c>
      <c r="B34" s="4">
        <f>SUM(B2,B4,B6,B8,B10,B12,B14,B16,B18,B20,B22,B24,B26,B28,B29,B30,B32)</f>
        <v>65799379.68</v>
      </c>
      <c r="C34" s="13" t="s">
        <v>15</v>
      </c>
      <c r="D34" s="14"/>
      <c r="E34" s="15"/>
      <c r="F34" s="5">
        <f>SUM(F2,F4,F6,F8,F10,F12,F14,F16,F18,F20,F22,F24,F26,F28,F29,F30,F32)</f>
        <v>65799379.68</v>
      </c>
    </row>
  </sheetData>
  <sheetProtection algorithmName="SHA-512" hashValue="zIYhfkvqz8uognbxiiFWeZLyKo8o+vOCqBl/AYin0Nov5yxWs9SjvnRjV4pF0wUUF9YTOZHUPuK5f/uBl79oUQ==" saltValue="8ekhd9Pd2VTv8LGpeCi3Tw==" spinCount="100000" sheet="1" selectLockedCells="1"/>
  <mergeCells count="64">
    <mergeCell ref="F24:F25"/>
    <mergeCell ref="C24:C25"/>
    <mergeCell ref="B24:B25"/>
    <mergeCell ref="A24:A25"/>
    <mergeCell ref="F32:F33"/>
    <mergeCell ref="C32:C33"/>
    <mergeCell ref="B32:B33"/>
    <mergeCell ref="A32:A33"/>
    <mergeCell ref="A26:A27"/>
    <mergeCell ref="B26:B27"/>
    <mergeCell ref="C26:C27"/>
    <mergeCell ref="F26:F27"/>
    <mergeCell ref="A30:A31"/>
    <mergeCell ref="B30:B31"/>
    <mergeCell ref="C30:C31"/>
    <mergeCell ref="F30:F31"/>
    <mergeCell ref="F20:F21"/>
    <mergeCell ref="F22:F23"/>
    <mergeCell ref="C22:C23"/>
    <mergeCell ref="B22:B23"/>
    <mergeCell ref="A22:A23"/>
    <mergeCell ref="C18:C19"/>
    <mergeCell ref="B18:B19"/>
    <mergeCell ref="A18:A19"/>
    <mergeCell ref="A20:A21"/>
    <mergeCell ref="B20:B21"/>
    <mergeCell ref="C20:C21"/>
    <mergeCell ref="B12:B13"/>
    <mergeCell ref="A12:A13"/>
    <mergeCell ref="A16:A17"/>
    <mergeCell ref="B16:B17"/>
    <mergeCell ref="C16:C17"/>
    <mergeCell ref="A14:A15"/>
    <mergeCell ref="B14:B15"/>
    <mergeCell ref="C2:C3"/>
    <mergeCell ref="C4:C5"/>
    <mergeCell ref="C6:C7"/>
    <mergeCell ref="A2:A3"/>
    <mergeCell ref="B2:B3"/>
    <mergeCell ref="B4:B5"/>
    <mergeCell ref="A4:A5"/>
    <mergeCell ref="A6:A7"/>
    <mergeCell ref="B6:B7"/>
    <mergeCell ref="C8:C9"/>
    <mergeCell ref="B8:B9"/>
    <mergeCell ref="A8:A9"/>
    <mergeCell ref="A10:A11"/>
    <mergeCell ref="B10:B11"/>
    <mergeCell ref="F2:F3"/>
    <mergeCell ref="F4:F5"/>
    <mergeCell ref="C34:E34"/>
    <mergeCell ref="C14:C15"/>
    <mergeCell ref="C1:E1"/>
    <mergeCell ref="C29:E29"/>
    <mergeCell ref="C28:E28"/>
    <mergeCell ref="F6:F7"/>
    <mergeCell ref="F8:F9"/>
    <mergeCell ref="C10:C11"/>
    <mergeCell ref="F10:F11"/>
    <mergeCell ref="F12:F13"/>
    <mergeCell ref="C12:C13"/>
    <mergeCell ref="F16:F17"/>
    <mergeCell ref="F14:F15"/>
    <mergeCell ref="F18:F19"/>
  </mergeCells>
  <dataValidations count="3">
    <dataValidation type="decimal" operator="greaterThanOrEqual" allowBlank="1" showInputMessage="1" showErrorMessage="1" sqref="E13 E15 E27 E3 E5 E7 E9 E11 E17 E19 E21 E23 E25 E31 E33" xr:uid="{ACF19B6D-CE8D-4689-8917-9C3BFEB9FAB5}">
      <formula1>0</formula1>
    </dataValidation>
    <dataValidation type="decimal" showInputMessage="1" showErrorMessage="1" sqref="D33 D3 D5 D7 D9 D11 D13 D17 D19 D21 D23 D25 D27 D31" xr:uid="{C131AD81-5E2C-490F-8093-1E06E3BD5863}">
      <formula1>0</formula1>
      <formula2>0.05</formula2>
    </dataValidation>
    <dataValidation type="decimal" showInputMessage="1" showErrorMessage="1" sqref="D15" xr:uid="{4FBE45D0-82B4-4CDB-9E64-6ED99E526FAA}">
      <formula1>0</formula1>
      <formula2>0.1</formula2>
    </dataValidation>
  </dataValidation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Noam Benaiah</dc:creator>
  <cp:lastModifiedBy>Tal Cohen</cp:lastModifiedBy>
  <dcterms:created xsi:type="dcterms:W3CDTF">2021-12-21T09:00:36Z</dcterms:created>
  <dcterms:modified xsi:type="dcterms:W3CDTF">2022-03-10T09:58:26Z</dcterms:modified>
</cp:coreProperties>
</file>